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i\Downloads\"/>
    </mc:Choice>
  </mc:AlternateContent>
  <bookViews>
    <workbookView xWindow="0" yWindow="0" windowWidth="5950" windowHeight="6970"/>
  </bookViews>
  <sheets>
    <sheet name="RAP - Pandemia" sheetId="1" r:id="rId1"/>
    <sheet name="Plan1" sheetId="2" state="hidden" r:id="rId2"/>
  </sheets>
  <calcPr calcId="152511"/>
</workbook>
</file>

<file path=xl/calcChain.xml><?xml version="1.0" encoding="utf-8"?>
<calcChain xmlns="http://schemas.openxmlformats.org/spreadsheetml/2006/main">
  <c r="C6" i="2" l="1"/>
  <c r="C8" i="2" s="1"/>
  <c r="O26" i="1"/>
  <c r="P26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12" i="1"/>
</calcChain>
</file>

<file path=xl/sharedStrings.xml><?xml version="1.0" encoding="utf-8"?>
<sst xmlns="http://schemas.openxmlformats.org/spreadsheetml/2006/main" count="205" uniqueCount="88">
  <si>
    <t>UG Responsável</t>
  </si>
  <si>
    <t>PTRES</t>
  </si>
  <si>
    <t>Fonte Recursos Detalhada</t>
  </si>
  <si>
    <t>Grupo Despesa</t>
  </si>
  <si>
    <t>NE CCor - Modalidade Licitação</t>
  </si>
  <si>
    <t>000322</t>
  </si>
  <si>
    <t>CAMPUS ACARAU/IFCE</t>
  </si>
  <si>
    <t>158322264052020NE800174</t>
  </si>
  <si>
    <t>30329824000170</t>
  </si>
  <si>
    <t>AMICI COMERCIO E REPRESENTACOES DE MEDICAMENTOS EIRELI</t>
  </si>
  <si>
    <t>AQUISICAO DE ALCOOL EM GEL 70 - COMBATE A COVID-19 - IFCE CAMPUS ACARAU       PROC.23264.002182/2020-18 PRG.260/2020-393003 SE.22 (61)34045707              BC.033 AG.1181 C/C.130001341-0 COMERCIAL@AMICIFARMA.COM.BR DAMAND.:CAE  PROC O</t>
  </si>
  <si>
    <t>191765</t>
  </si>
  <si>
    <t>8144000000</t>
  </si>
  <si>
    <t>TITULOS DE RESPONSABILID.DO TESOURO NACIONAL</t>
  </si>
  <si>
    <t>3</t>
  </si>
  <si>
    <t>OUTRAS DESPESAS CORRENTES</t>
  </si>
  <si>
    <t>12</t>
  </si>
  <si>
    <t>PREGAO</t>
  </si>
  <si>
    <t>158322264052020NE800198</t>
  </si>
  <si>
    <t>28375567000161</t>
  </si>
  <si>
    <t>J SENA DE OLIVEIRA COMERCIO E REPRESENTACOES</t>
  </si>
  <si>
    <t>AQUISICAO INSUMOS - ENFRENTAMENTO COVID-19 - IFCE CAMPUS ACARAU               PROC.23264.002270/2020-10 PRG.30/2020-153045 PART. SE.22 (85)999779702        BC.237 AG.2214-4 C/C.54913-4 JSENAREPRESENTACAO@GMAIL.COM DAMAND.:CISSP  PROC</t>
  </si>
  <si>
    <t>158322264052020NE800199</t>
  </si>
  <si>
    <t>32469869000176</t>
  </si>
  <si>
    <t>M C VITORIANO DE QUEIROZ</t>
  </si>
  <si>
    <t>AQUISICAO INSUMOS - ENFRENTAMENTO COVID-19 - IFCE CAMPUS ACARAU               PROC.23264.002270/2020-10 PRG.30/2020-153045 PART. SE.22 (85)38790756         BC.237 AG.1234-3 C/C.108300-7 BIO.MEDICADMFINANC@OUTLOOK.COM DAMAND.:CISSP  PR</t>
  </si>
  <si>
    <t>158322264052020NE800208</t>
  </si>
  <si>
    <t>38398257000116</t>
  </si>
  <si>
    <t>PGSA COMERCIAL LTDA</t>
  </si>
  <si>
    <t>AQUISICAO INSUMOS - ENFRENTAMENTO COVID-19 - IFCE CAMPUS ACARAU               PROC.23264.003061/2020-85 PRG.13/2020-153133 PART. SE.28 (41)987131976        BC.001 AG.2803 C/C.53241-0 CONTATOPGSA@GMAIL.COM DAMAND.:CISSP  PROC ORIGEM: 2</t>
  </si>
  <si>
    <t>158322264052020NE800209</t>
  </si>
  <si>
    <t>37028350000176</t>
  </si>
  <si>
    <t>DABES DISTRIBUIDORA &amp; COMERCIO LTDA</t>
  </si>
  <si>
    <t>AQUISICAO INSUMOS - ENFRENTAMENTO COVID-19 - IFCE CAMPUS ACARAU               PROC.23264.003061/2020-85 PRG.13/2020-153133 PART. SE.36 (31)985151359        BC.033 AG.3353 C/C.13005837-5 DABESDISTRIBUIDORA@GMAIL.COM DAMAND.:CISSP  PROC</t>
  </si>
  <si>
    <t>158322264052020NE800210</t>
  </si>
  <si>
    <t>04745673000121</t>
  </si>
  <si>
    <t>N. C. CARVALHO EIRELI</t>
  </si>
  <si>
    <t>AQUISICAO MATERIAIS - ENFRENTAMENTO COVID-19 - IFCE CAMPUS ACARAU             PROC.23264.003061/2020-85 PRG.13/2020-153133 PART. SE.36 (43)33758600         BC.001 AG.2755-3 C/C.106695-1 COMERCIAL@BRAXTECNOLOGIA.COM.BR DAMAND.:CISSP  P</t>
  </si>
  <si>
    <t>158322264052020NE800211</t>
  </si>
  <si>
    <t>26950671000107</t>
  </si>
  <si>
    <t>LICERI COMERCIO DE PRODUTOS EM GERAL LTDA</t>
  </si>
  <si>
    <t>AQUISICAO MATERIAIS - ENFRENTAMENTO COVID-19 - IFCE CAMPUS ACARAU             PROC.23264.003061/2020-85 PRG.13/2020-153133 PART. SE.22 E 28 (55)37391043    BC.748 AG.0230 C/C.05473-4 LICERI@LICERI.COM.BR DAMAND.:CISSP  PROC ORIGEM: 20</t>
  </si>
  <si>
    <t>158322264052020NE800212</t>
  </si>
  <si>
    <t>07734851000107</t>
  </si>
  <si>
    <t>FAMAHA - COMERCIO DE MATERIAL DE INFORMATICA LTDA.</t>
  </si>
  <si>
    <t>AQUISICAO MATERIAIS - ENFRENTAMENTO COVID-19 - IFCE CAMPUS ACARAU             PROC.23264.003061/2020-85 PRG.13/2020-153133 PART. SE.22 (54)40629518         BC.237 AG.3274 C/C.0530372-9 CONTRATOS@VENDASGOVERNAMENTAIS.COM.BR DEM.:CISSP</t>
  </si>
  <si>
    <t>158322264052020NE800213</t>
  </si>
  <si>
    <t>11914096000110</t>
  </si>
  <si>
    <t>PH &amp; B COMERCIO E SERVICOS EIRELI</t>
  </si>
  <si>
    <t>AQUISICAO MATERIAIS - ENFRENTAMENTO COVID-19 - IFCE CAMPUS ACARAU             PROC.23264.003061/2020-85 PRG.13/2020-153133 PART. SE.22 (85)30342697         BC.001 AG.3646-3 C/C.34627-6 PHLICITACOES@HOTMAIL.COM DEMAND.:CISSP  PROC ORIG</t>
  </si>
  <si>
    <t>158322264052020NE800214</t>
  </si>
  <si>
    <t>37436313000105</t>
  </si>
  <si>
    <t>SEQUOIA CONFECCOES LTDA</t>
  </si>
  <si>
    <t>AQUISICAO MATERIAIS - ENFRENTAMENTO COVID-19 - IFCE CAMPUS ACARAU             PROC.23264.003061/2020-85 PRG.13/2020-153133 PART. SE.22 E 28 (85)34850599    BC.033 AG.4279 C/C.13005565-3 ALFEU@SEQUOIA.IND.BR DEMAND.:CISSP  PROC ORIGEM:</t>
  </si>
  <si>
    <t>158322264052020NE800215</t>
  </si>
  <si>
    <t>191544</t>
  </si>
  <si>
    <t>8100000000</t>
  </si>
  <si>
    <t>RECURSOS PRIMARIOS DE LIVRE APLICACAO</t>
  </si>
  <si>
    <t>158322264052020NE800216</t>
  </si>
  <si>
    <t>40764896000108</t>
  </si>
  <si>
    <t>PROLIMP PRODUTOS E SERVICOS EIRELI</t>
  </si>
  <si>
    <t>AQUISICAO MATERIAIS - ENFRENTAMENTO COVID-19 - IFCE CAMPUS ACARAU             PROC.23264.003061/2020-85 PRG.13/2020-153133 PART. SE.22 (84)988744964        BC.001 AG.2035-4 C/C.59703-1 LICITACAO@PROLIMPNATAL.COM.BR DEMAND.:CISSP  PROC</t>
  </si>
  <si>
    <t>158322264052020NE800217</t>
  </si>
  <si>
    <t>05568743000186</t>
  </si>
  <si>
    <t>ZAN LOGISTICA E COMERCIO EIRELI</t>
  </si>
  <si>
    <t>AQUISICAO MATERIAIS - ENFRENTAMENTO COVID-19 - IFCE CAMPUS ACARAU             PROC.23264.003061/2020-85 PRG.13/2020-153133 PART. SE.35 (31)989011517        BC.237 AG.2887 C/C.0026745-7 PLATAFORMAZAN@GMAIL.COM DEMAND.:CISSP  PROC ORIGE</t>
  </si>
  <si>
    <t>158322264052020NE800218</t>
  </si>
  <si>
    <t>08158664000195</t>
  </si>
  <si>
    <t>INDUSTRIA E COMERCIO DE PRODUTOS DE LIMPEZA CAMPINENSE</t>
  </si>
  <si>
    <t>AQUISICAO MATERIAIS - ENFRENTAMENTO COVID-19 - IFCE CAMPUS ACARAU             PROC.23264.003061/2020-85 PRG.13/2020-153133 PART. SE.22 (83)33398452         BC.001 AG.0063-9 C/C.17409-2 PRODUTOSDELIMPEZACAMPINENSE@GMAIL.COM DEM.:CISSP</t>
  </si>
  <si>
    <t>UG Responsável - Descrição</t>
  </si>
  <si>
    <t>Nota de Empenho</t>
  </si>
  <si>
    <t>Favorecido - CNPJ</t>
  </si>
  <si>
    <t>Favorecido - Descrição</t>
  </si>
  <si>
    <t>Objeto</t>
  </si>
  <si>
    <t>Grupo Despesa - Descrição</t>
  </si>
  <si>
    <t>Valor Inscrito em RAP</t>
  </si>
  <si>
    <t>A ser executado em 2021</t>
  </si>
  <si>
    <t>Fonte Recursos - Descrição</t>
  </si>
  <si>
    <t>Modalidade Licitação</t>
  </si>
  <si>
    <t>Total</t>
  </si>
  <si>
    <t>Reebido</t>
  </si>
  <si>
    <t>Devolvido</t>
  </si>
  <si>
    <t>Av. Des. Armando de Sales Louzada, s/n, - Bairro Monsenhor José Edson Magalhães - CEP 62580-000 - Acaraú - CE - www.ifce.edu.br</t>
  </si>
  <si>
    <t>COORDENAÇÃO DE EXECUÇÃO ORÇAMENTÁRIA E FINANCEIRA - CEOF</t>
  </si>
  <si>
    <t>INSTITUTO FEDERAL DE EDUCAÇÃO, CIÊNCIA E TECNOLOGIA DO CEARÁ - CAMPUS DE ACARAÚ</t>
  </si>
  <si>
    <t xml:space="preserve">RELAÇÃO DE EMPENHOS 2020 RELACIONADOS À DESPESA DE COMBATE À COVID-19 INSCRITOS EM RESTO A PAGAR </t>
  </si>
  <si>
    <t>DECRETO Nº 10.579/2020
ESTABELECE REGRAS PARA A INSCRIÇÃO DE RESTOS A PAGAR DAS DESPESAS DE QUE TRATA O ART. 5º DA EMENDA CONSTITUCIONAL Nº 106, DE 7 DE MAIO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</si>
</sst>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);\(#,##0.00\)"/>
  </numFmts>
  <fonts count="7" x14ac:knownFonts="1">
    <font>
      <sz val="10"/>
      <color rgb="FF000000"/>
      <name val="Arial"/>
    </font>
    <font>
      <sz val="10"/>
      <color rgb="FF000000"/>
      <name val="Arial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 applyAlignment="1"/>
    <xf numFmtId="164" fontId="0" fillId="0" borderId="0" xfId="0" applyNumberFormat="1"/>
    <xf numFmtId="0" fontId="0" fillId="0" borderId="0" xfId="0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164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0" applyNumberFormat="1"/>
    <xf numFmtId="43" fontId="5" fillId="2" borderId="0" xfId="0" applyNumberFormat="1" applyFont="1" applyFill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/>
  </cellXfs>
  <cellStyles count="2">
    <cellStyle name="Normal" xfId="0" builtinId="0"/>
    <cellStyle name="Vírgula" xfId="1" builtinId="3"/>
  </cellStyles>
  <dxfs count="14">
    <dxf>
      <alignment horizontal="general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alignment horizontal="general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alignment horizontal="general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64" formatCode="#,##0.00_);\(#,##0.00\)"/>
    </dxf>
    <dxf>
      <numFmt numFmtId="164" formatCode="#,##0.00_);\(#,##0.00\)"/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82550</xdr:rowOff>
    </xdr:from>
    <xdr:to>
      <xdr:col>1</xdr:col>
      <xdr:colOff>854040</xdr:colOff>
      <xdr:row>8</xdr:row>
      <xdr:rowOff>22225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241300"/>
          <a:ext cx="739740" cy="10763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B11:P26" totalsRowCount="1" headerRowDxfId="11">
  <autoFilter ref="B11:P25"/>
  <tableColumns count="15">
    <tableColumn id="1" name="UG Responsável" totalsRowLabel="Total"/>
    <tableColumn id="2" name="UG Responsável - Descrição"/>
    <tableColumn id="3" name="Nota de Empenho"/>
    <tableColumn id="4" name="Favorecido - CNPJ"/>
    <tableColumn id="5" name="Favorecido - Descrição" dataDxfId="10" totalsRowDxfId="5"/>
    <tableColumn id="6" name="Objeto" dataDxfId="9" totalsRowDxfId="4"/>
    <tableColumn id="7" name="PTRES"/>
    <tableColumn id="8" name="Fonte Recursos Detalhada"/>
    <tableColumn id="9" name="Fonte Recursos - Descrição"/>
    <tableColumn id="10" name="Grupo Despesa" dataDxfId="8" totalsRowDxfId="3"/>
    <tableColumn id="11" name="Grupo Despesa - Descrição" dataDxfId="7" totalsRowDxfId="2"/>
    <tableColumn id="12" name="NE CCor - Modalidade Licitação" dataDxfId="6" totalsRowDxfId="1"/>
    <tableColumn id="13" name="Modalidade Licitação"/>
    <tableColumn id="14" name="Valor Inscrito em RAP" totalsRowFunction="sum" dataDxfId="13" totalsRowDxfId="0"/>
    <tableColumn id="15" name="A ser executado em 2021" totalsRowFunction="sum" dataDxfId="12">
      <calculatedColumnFormula>O12</calculatedColumnFormula>
    </tableColumn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2:P26"/>
  <sheetViews>
    <sheetView showGridLines="0" tabSelected="1" topLeftCell="A10" workbookViewId="0">
      <selection activeCell="D16" sqref="D16"/>
    </sheetView>
  </sheetViews>
  <sheetFormatPr defaultRowHeight="12.5" x14ac:dyDescent="0.25"/>
  <cols>
    <col min="1" max="1" width="2.36328125" customWidth="1"/>
    <col min="2" max="2" width="14" customWidth="1"/>
    <col min="3" max="3" width="22.26953125" customWidth="1"/>
    <col min="4" max="4" width="26.1796875" customWidth="1"/>
    <col min="5" max="5" width="16" customWidth="1"/>
    <col min="6" max="6" width="28.90625" customWidth="1"/>
    <col min="7" max="7" width="56.453125" customWidth="1"/>
    <col min="8" max="8" width="8.81640625" customWidth="1"/>
    <col min="9" max="9" width="14.36328125" customWidth="1"/>
    <col min="10" max="10" width="10.81640625" customWidth="1"/>
    <col min="11" max="11" width="16.1796875" customWidth="1"/>
    <col min="12" max="12" width="19.7265625" customWidth="1"/>
    <col min="13" max="13" width="16.81640625" customWidth="1"/>
    <col min="14" max="14" width="10.81640625" customWidth="1"/>
    <col min="15" max="15" width="13.08984375" customWidth="1"/>
    <col min="16" max="16" width="13.7265625" customWidth="1"/>
  </cols>
  <sheetData>
    <row r="2" spans="2:16" ht="13" x14ac:dyDescent="0.3">
      <c r="C2" s="16" t="s">
        <v>85</v>
      </c>
    </row>
    <row r="3" spans="2:16" ht="13" x14ac:dyDescent="0.3">
      <c r="C3" s="16" t="s">
        <v>83</v>
      </c>
    </row>
    <row r="4" spans="2:16" ht="13" x14ac:dyDescent="0.3">
      <c r="C4" s="16" t="s">
        <v>84</v>
      </c>
    </row>
    <row r="6" spans="2:16" ht="13" customHeight="1" x14ac:dyDescent="0.25">
      <c r="C6" s="17" t="s">
        <v>87</v>
      </c>
      <c r="D6" s="17"/>
      <c r="E6" s="17"/>
      <c r="F6" s="17"/>
      <c r="G6" s="17"/>
    </row>
    <row r="7" spans="2:16" x14ac:dyDescent="0.25">
      <c r="C7" s="17"/>
      <c r="D7" s="17"/>
      <c r="E7" s="17"/>
      <c r="F7" s="17"/>
      <c r="G7" s="17"/>
    </row>
    <row r="9" spans="2:16" ht="13" x14ac:dyDescent="0.3">
      <c r="C9" s="18" t="s">
        <v>86</v>
      </c>
    </row>
    <row r="11" spans="2:16" ht="47.5" customHeight="1" x14ac:dyDescent="0.25">
      <c r="B11" s="3" t="s">
        <v>0</v>
      </c>
      <c r="C11" s="3" t="s">
        <v>70</v>
      </c>
      <c r="D11" s="3" t="s">
        <v>71</v>
      </c>
      <c r="E11" s="3" t="s">
        <v>72</v>
      </c>
      <c r="F11" s="3" t="s">
        <v>73</v>
      </c>
      <c r="G11" s="3" t="s">
        <v>74</v>
      </c>
      <c r="H11" s="3" t="s">
        <v>1</v>
      </c>
      <c r="I11" s="9" t="s">
        <v>2</v>
      </c>
      <c r="J11" s="9" t="s">
        <v>78</v>
      </c>
      <c r="K11" s="3" t="s">
        <v>3</v>
      </c>
      <c r="L11" s="3" t="s">
        <v>75</v>
      </c>
      <c r="M11" s="9" t="s">
        <v>4</v>
      </c>
      <c r="N11" s="9" t="s">
        <v>79</v>
      </c>
      <c r="O11" s="3" t="s">
        <v>76</v>
      </c>
      <c r="P11" s="3" t="s">
        <v>77</v>
      </c>
    </row>
    <row r="12" spans="2:16" ht="51" customHeight="1" x14ac:dyDescent="0.25">
      <c r="B12" s="5" t="s">
        <v>5</v>
      </c>
      <c r="C12" s="5" t="s">
        <v>6</v>
      </c>
      <c r="D12" s="5" t="s">
        <v>7</v>
      </c>
      <c r="E12" s="5" t="s">
        <v>8</v>
      </c>
      <c r="F12" s="6" t="s">
        <v>9</v>
      </c>
      <c r="G12" s="8" t="s">
        <v>10</v>
      </c>
      <c r="H12" s="5" t="s">
        <v>11</v>
      </c>
      <c r="I12" s="5" t="s">
        <v>12</v>
      </c>
      <c r="J12" s="5" t="s">
        <v>13</v>
      </c>
      <c r="K12" s="10" t="s">
        <v>14</v>
      </c>
      <c r="L12" s="6" t="s">
        <v>15</v>
      </c>
      <c r="M12" s="10" t="s">
        <v>16</v>
      </c>
      <c r="N12" s="5" t="s">
        <v>17</v>
      </c>
      <c r="O12" s="7">
        <v>9472.5</v>
      </c>
      <c r="P12" s="7">
        <f>O12</f>
        <v>9472.5</v>
      </c>
    </row>
    <row r="13" spans="2:16" ht="46" x14ac:dyDescent="0.25">
      <c r="B13" s="5" t="s">
        <v>5</v>
      </c>
      <c r="C13" s="5" t="s">
        <v>6</v>
      </c>
      <c r="D13" s="5" t="s">
        <v>18</v>
      </c>
      <c r="E13" s="5" t="s">
        <v>19</v>
      </c>
      <c r="F13" s="6" t="s">
        <v>20</v>
      </c>
      <c r="G13" s="8" t="s">
        <v>21</v>
      </c>
      <c r="H13" s="5" t="s">
        <v>11</v>
      </c>
      <c r="I13" s="5" t="s">
        <v>12</v>
      </c>
      <c r="J13" s="5" t="s">
        <v>13</v>
      </c>
      <c r="K13" s="10" t="s">
        <v>14</v>
      </c>
      <c r="L13" s="6" t="s">
        <v>15</v>
      </c>
      <c r="M13" s="10" t="s">
        <v>16</v>
      </c>
      <c r="N13" s="5" t="s">
        <v>17</v>
      </c>
      <c r="O13" s="7">
        <v>7805.18</v>
      </c>
      <c r="P13" s="7">
        <f t="shared" ref="P13:P25" si="0">O13</f>
        <v>7805.18</v>
      </c>
    </row>
    <row r="14" spans="2:16" ht="46" x14ac:dyDescent="0.25">
      <c r="B14" s="5" t="s">
        <v>5</v>
      </c>
      <c r="C14" s="5" t="s">
        <v>6</v>
      </c>
      <c r="D14" s="5" t="s">
        <v>22</v>
      </c>
      <c r="E14" s="5" t="s">
        <v>23</v>
      </c>
      <c r="F14" s="6" t="s">
        <v>24</v>
      </c>
      <c r="G14" s="8" t="s">
        <v>25</v>
      </c>
      <c r="H14" s="5" t="s">
        <v>11</v>
      </c>
      <c r="I14" s="5" t="s">
        <v>12</v>
      </c>
      <c r="J14" s="5" t="s">
        <v>13</v>
      </c>
      <c r="K14" s="10" t="s">
        <v>14</v>
      </c>
      <c r="L14" s="6" t="s">
        <v>15</v>
      </c>
      <c r="M14" s="10" t="s">
        <v>16</v>
      </c>
      <c r="N14" s="5" t="s">
        <v>17</v>
      </c>
      <c r="O14" s="7">
        <v>71.400000000000006</v>
      </c>
      <c r="P14" s="7">
        <f t="shared" si="0"/>
        <v>71.400000000000006</v>
      </c>
    </row>
    <row r="15" spans="2:16" ht="46" x14ac:dyDescent="0.25">
      <c r="B15" s="5" t="s">
        <v>5</v>
      </c>
      <c r="C15" s="5" t="s">
        <v>6</v>
      </c>
      <c r="D15" s="5" t="s">
        <v>26</v>
      </c>
      <c r="E15" s="5" t="s">
        <v>27</v>
      </c>
      <c r="F15" s="6" t="s">
        <v>28</v>
      </c>
      <c r="G15" s="8" t="s">
        <v>29</v>
      </c>
      <c r="H15" s="5" t="s">
        <v>11</v>
      </c>
      <c r="I15" s="5" t="s">
        <v>12</v>
      </c>
      <c r="J15" s="5" t="s">
        <v>13</v>
      </c>
      <c r="K15" s="10" t="s">
        <v>14</v>
      </c>
      <c r="L15" s="6" t="s">
        <v>15</v>
      </c>
      <c r="M15" s="10" t="s">
        <v>16</v>
      </c>
      <c r="N15" s="5" t="s">
        <v>17</v>
      </c>
      <c r="O15" s="7">
        <v>401.95</v>
      </c>
      <c r="P15" s="7">
        <f t="shared" si="0"/>
        <v>401.95</v>
      </c>
    </row>
    <row r="16" spans="2:16" ht="46" x14ac:dyDescent="0.25">
      <c r="B16" s="5" t="s">
        <v>5</v>
      </c>
      <c r="C16" s="5" t="s">
        <v>6</v>
      </c>
      <c r="D16" s="5" t="s">
        <v>30</v>
      </c>
      <c r="E16" s="5" t="s">
        <v>31</v>
      </c>
      <c r="F16" s="6" t="s">
        <v>32</v>
      </c>
      <c r="G16" s="8" t="s">
        <v>33</v>
      </c>
      <c r="H16" s="5" t="s">
        <v>11</v>
      </c>
      <c r="I16" s="5" t="s">
        <v>12</v>
      </c>
      <c r="J16" s="5" t="s">
        <v>13</v>
      </c>
      <c r="K16" s="10" t="s">
        <v>14</v>
      </c>
      <c r="L16" s="6" t="s">
        <v>15</v>
      </c>
      <c r="M16" s="10" t="s">
        <v>16</v>
      </c>
      <c r="N16" s="5" t="s">
        <v>17</v>
      </c>
      <c r="O16" s="7">
        <v>28.32</v>
      </c>
      <c r="P16" s="7">
        <f t="shared" si="0"/>
        <v>28.32</v>
      </c>
    </row>
    <row r="17" spans="2:16" ht="46" x14ac:dyDescent="0.25">
      <c r="B17" s="5" t="s">
        <v>5</v>
      </c>
      <c r="C17" s="5" t="s">
        <v>6</v>
      </c>
      <c r="D17" s="5" t="s">
        <v>34</v>
      </c>
      <c r="E17" s="5" t="s">
        <v>35</v>
      </c>
      <c r="F17" s="6" t="s">
        <v>36</v>
      </c>
      <c r="G17" s="8" t="s">
        <v>37</v>
      </c>
      <c r="H17" s="5" t="s">
        <v>11</v>
      </c>
      <c r="I17" s="5" t="s">
        <v>12</v>
      </c>
      <c r="J17" s="5" t="s">
        <v>13</v>
      </c>
      <c r="K17" s="10" t="s">
        <v>14</v>
      </c>
      <c r="L17" s="6" t="s">
        <v>15</v>
      </c>
      <c r="M17" s="10" t="s">
        <v>16</v>
      </c>
      <c r="N17" s="5" t="s">
        <v>17</v>
      </c>
      <c r="O17" s="7">
        <v>349.5</v>
      </c>
      <c r="P17" s="7">
        <f t="shared" si="0"/>
        <v>349.5</v>
      </c>
    </row>
    <row r="18" spans="2:16" ht="46" x14ac:dyDescent="0.25">
      <c r="B18" s="5" t="s">
        <v>5</v>
      </c>
      <c r="C18" s="5" t="s">
        <v>6</v>
      </c>
      <c r="D18" s="5" t="s">
        <v>38</v>
      </c>
      <c r="E18" s="5" t="s">
        <v>39</v>
      </c>
      <c r="F18" s="6" t="s">
        <v>40</v>
      </c>
      <c r="G18" s="8" t="s">
        <v>41</v>
      </c>
      <c r="H18" s="5" t="s">
        <v>11</v>
      </c>
      <c r="I18" s="5" t="s">
        <v>12</v>
      </c>
      <c r="J18" s="5" t="s">
        <v>13</v>
      </c>
      <c r="K18" s="10" t="s">
        <v>14</v>
      </c>
      <c r="L18" s="6" t="s">
        <v>15</v>
      </c>
      <c r="M18" s="10" t="s">
        <v>16</v>
      </c>
      <c r="N18" s="5" t="s">
        <v>17</v>
      </c>
      <c r="O18" s="7">
        <v>2328.2800000000002</v>
      </c>
      <c r="P18" s="7">
        <f t="shared" si="0"/>
        <v>2328.2800000000002</v>
      </c>
    </row>
    <row r="19" spans="2:16" ht="46" x14ac:dyDescent="0.25">
      <c r="B19" s="5" t="s">
        <v>5</v>
      </c>
      <c r="C19" s="5" t="s">
        <v>6</v>
      </c>
      <c r="D19" s="5" t="s">
        <v>42</v>
      </c>
      <c r="E19" s="5" t="s">
        <v>43</v>
      </c>
      <c r="F19" s="6" t="s">
        <v>44</v>
      </c>
      <c r="G19" s="8" t="s">
        <v>45</v>
      </c>
      <c r="H19" s="5" t="s">
        <v>11</v>
      </c>
      <c r="I19" s="5" t="s">
        <v>12</v>
      </c>
      <c r="J19" s="5" t="s">
        <v>13</v>
      </c>
      <c r="K19" s="10" t="s">
        <v>14</v>
      </c>
      <c r="L19" s="6" t="s">
        <v>15</v>
      </c>
      <c r="M19" s="10" t="s">
        <v>16</v>
      </c>
      <c r="N19" s="5" t="s">
        <v>17</v>
      </c>
      <c r="O19" s="7">
        <v>297.52</v>
      </c>
      <c r="P19" s="7">
        <f t="shared" si="0"/>
        <v>297.52</v>
      </c>
    </row>
    <row r="20" spans="2:16" ht="46" x14ac:dyDescent="0.25">
      <c r="B20" s="5" t="s">
        <v>5</v>
      </c>
      <c r="C20" s="5" t="s">
        <v>6</v>
      </c>
      <c r="D20" s="5" t="s">
        <v>46</v>
      </c>
      <c r="E20" s="5" t="s">
        <v>47</v>
      </c>
      <c r="F20" s="6" t="s">
        <v>48</v>
      </c>
      <c r="G20" s="8" t="s">
        <v>49</v>
      </c>
      <c r="H20" s="5" t="s">
        <v>11</v>
      </c>
      <c r="I20" s="5" t="s">
        <v>12</v>
      </c>
      <c r="J20" s="5" t="s">
        <v>13</v>
      </c>
      <c r="K20" s="10" t="s">
        <v>14</v>
      </c>
      <c r="L20" s="6" t="s">
        <v>15</v>
      </c>
      <c r="M20" s="10" t="s">
        <v>16</v>
      </c>
      <c r="N20" s="5" t="s">
        <v>17</v>
      </c>
      <c r="O20" s="7">
        <v>4942.08</v>
      </c>
      <c r="P20" s="7">
        <f t="shared" si="0"/>
        <v>4942.08</v>
      </c>
    </row>
    <row r="21" spans="2:16" ht="46" x14ac:dyDescent="0.25">
      <c r="B21" s="5" t="s">
        <v>5</v>
      </c>
      <c r="C21" s="5" t="s">
        <v>6</v>
      </c>
      <c r="D21" s="5" t="s">
        <v>50</v>
      </c>
      <c r="E21" s="5" t="s">
        <v>51</v>
      </c>
      <c r="F21" s="6" t="s">
        <v>52</v>
      </c>
      <c r="G21" s="8" t="s">
        <v>53</v>
      </c>
      <c r="H21" s="5" t="s">
        <v>11</v>
      </c>
      <c r="I21" s="5" t="s">
        <v>12</v>
      </c>
      <c r="J21" s="5" t="s">
        <v>13</v>
      </c>
      <c r="K21" s="10" t="s">
        <v>14</v>
      </c>
      <c r="L21" s="6" t="s">
        <v>15</v>
      </c>
      <c r="M21" s="10" t="s">
        <v>16</v>
      </c>
      <c r="N21" s="5" t="s">
        <v>17</v>
      </c>
      <c r="O21" s="7">
        <v>2030.02</v>
      </c>
      <c r="P21" s="7">
        <f t="shared" si="0"/>
        <v>2030.02</v>
      </c>
    </row>
    <row r="22" spans="2:16" ht="46" x14ac:dyDescent="0.25">
      <c r="B22" s="5" t="s">
        <v>5</v>
      </c>
      <c r="C22" s="5" t="s">
        <v>6</v>
      </c>
      <c r="D22" s="5" t="s">
        <v>54</v>
      </c>
      <c r="E22" s="5" t="s">
        <v>51</v>
      </c>
      <c r="F22" s="6" t="s">
        <v>52</v>
      </c>
      <c r="G22" s="8" t="s">
        <v>53</v>
      </c>
      <c r="H22" s="5" t="s">
        <v>55</v>
      </c>
      <c r="I22" s="5" t="s">
        <v>56</v>
      </c>
      <c r="J22" s="5" t="s">
        <v>57</v>
      </c>
      <c r="K22" s="10" t="s">
        <v>14</v>
      </c>
      <c r="L22" s="6" t="s">
        <v>15</v>
      </c>
      <c r="M22" s="10" t="s">
        <v>16</v>
      </c>
      <c r="N22" s="5" t="s">
        <v>17</v>
      </c>
      <c r="O22" s="7">
        <v>24998.48</v>
      </c>
      <c r="P22" s="7">
        <f t="shared" si="0"/>
        <v>24998.48</v>
      </c>
    </row>
    <row r="23" spans="2:16" ht="46" x14ac:dyDescent="0.25">
      <c r="B23" t="s">
        <v>5</v>
      </c>
      <c r="C23" t="s">
        <v>6</v>
      </c>
      <c r="D23" t="s">
        <v>58</v>
      </c>
      <c r="E23" t="s">
        <v>59</v>
      </c>
      <c r="F23" s="4" t="s">
        <v>60</v>
      </c>
      <c r="G23" s="8" t="s">
        <v>61</v>
      </c>
      <c r="H23" t="s">
        <v>11</v>
      </c>
      <c r="I23" t="s">
        <v>12</v>
      </c>
      <c r="J23" t="s">
        <v>13</v>
      </c>
      <c r="K23" s="11" t="s">
        <v>14</v>
      </c>
      <c r="L23" s="4" t="s">
        <v>15</v>
      </c>
      <c r="M23" s="11" t="s">
        <v>16</v>
      </c>
      <c r="N23" t="s">
        <v>17</v>
      </c>
      <c r="O23" s="1">
        <v>2900</v>
      </c>
      <c r="P23" s="2">
        <f t="shared" si="0"/>
        <v>2900</v>
      </c>
    </row>
    <row r="24" spans="2:16" ht="46" x14ac:dyDescent="0.25">
      <c r="B24" t="s">
        <v>5</v>
      </c>
      <c r="C24" t="s">
        <v>6</v>
      </c>
      <c r="D24" t="s">
        <v>62</v>
      </c>
      <c r="E24" t="s">
        <v>63</v>
      </c>
      <c r="F24" s="4" t="s">
        <v>64</v>
      </c>
      <c r="G24" s="8" t="s">
        <v>65</v>
      </c>
      <c r="H24" t="s">
        <v>11</v>
      </c>
      <c r="I24" t="s">
        <v>12</v>
      </c>
      <c r="J24" t="s">
        <v>13</v>
      </c>
      <c r="K24" s="11" t="s">
        <v>14</v>
      </c>
      <c r="L24" s="4" t="s">
        <v>15</v>
      </c>
      <c r="M24" s="11" t="s">
        <v>16</v>
      </c>
      <c r="N24" t="s">
        <v>17</v>
      </c>
      <c r="O24" s="1">
        <v>75</v>
      </c>
      <c r="P24" s="2">
        <f t="shared" si="0"/>
        <v>75</v>
      </c>
    </row>
    <row r="25" spans="2:16" ht="46" x14ac:dyDescent="0.25">
      <c r="B25" t="s">
        <v>5</v>
      </c>
      <c r="C25" t="s">
        <v>6</v>
      </c>
      <c r="D25" t="s">
        <v>66</v>
      </c>
      <c r="E25" t="s">
        <v>67</v>
      </c>
      <c r="F25" s="4" t="s">
        <v>68</v>
      </c>
      <c r="G25" s="8" t="s">
        <v>69</v>
      </c>
      <c r="H25" t="s">
        <v>11</v>
      </c>
      <c r="I25" t="s">
        <v>12</v>
      </c>
      <c r="J25" t="s">
        <v>13</v>
      </c>
      <c r="K25" s="11" t="s">
        <v>14</v>
      </c>
      <c r="L25" s="4" t="s">
        <v>15</v>
      </c>
      <c r="M25" s="11" t="s">
        <v>16</v>
      </c>
      <c r="N25" t="s">
        <v>17</v>
      </c>
      <c r="O25" s="1">
        <v>533.41</v>
      </c>
      <c r="P25" s="2">
        <f t="shared" si="0"/>
        <v>533.41</v>
      </c>
    </row>
    <row r="26" spans="2:16" x14ac:dyDescent="0.25">
      <c r="B26" t="s">
        <v>80</v>
      </c>
      <c r="F26" s="4"/>
      <c r="G26" s="8"/>
      <c r="K26" s="11"/>
      <c r="L26" s="4"/>
      <c r="M26" s="11"/>
      <c r="O26" s="1">
        <f>SUBTOTAL(109,Tabela1[Valor Inscrito em RAP])</f>
        <v>56233.640000000007</v>
      </c>
      <c r="P26" s="2">
        <f>SUBTOTAL(109,Tabela1[A ser executado em 2021])</f>
        <v>56233.640000000007</v>
      </c>
    </row>
  </sheetData>
  <mergeCells count="1">
    <mergeCell ref="C6:G7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8"/>
  <sheetViews>
    <sheetView workbookViewId="0">
      <selection activeCell="B9" sqref="B9"/>
    </sheetView>
  </sheetViews>
  <sheetFormatPr defaultRowHeight="12.5" x14ac:dyDescent="0.25"/>
  <cols>
    <col min="3" max="3" width="10.1796875" bestFit="1" customWidth="1"/>
  </cols>
  <sheetData>
    <row r="3" spans="2:3" x14ac:dyDescent="0.25">
      <c r="C3" s="12">
        <v>25000</v>
      </c>
    </row>
    <row r="4" spans="2:3" x14ac:dyDescent="0.25">
      <c r="C4" s="12">
        <v>10000</v>
      </c>
    </row>
    <row r="5" spans="2:3" x14ac:dyDescent="0.25">
      <c r="C5" s="12">
        <v>22700</v>
      </c>
    </row>
    <row r="6" spans="2:3" ht="13" x14ac:dyDescent="0.3">
      <c r="B6" s="15" t="s">
        <v>81</v>
      </c>
      <c r="C6" s="14">
        <f>SUM(C3:C5)</f>
        <v>57700</v>
      </c>
    </row>
    <row r="8" spans="2:3" x14ac:dyDescent="0.25">
      <c r="B8" s="15" t="s">
        <v>82</v>
      </c>
      <c r="C8" s="13">
        <f>C6-Tabela1[[#Totals],[Valor Inscrito em RAP]]</f>
        <v>1466.3599999999933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RAP - Pandemia</vt:lpstr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marii</cp:lastModifiedBy>
  <dcterms:modified xsi:type="dcterms:W3CDTF">2021-01-22T17:12:51Z</dcterms:modified>
</cp:coreProperties>
</file>